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ederica_albanesi\Desktop\PER PUBBLICAZIONE\REPORT PER PUBB GENNAIO DICEMBRE\"/>
    </mc:Choice>
  </mc:AlternateContent>
  <xr:revisionPtr revIDLastSave="0" documentId="13_ncr:1_{32E06D61-5CA7-42F6-9205-94EA6386E3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 REGIONE MARCHE PER MESE" sheetId="7" r:id="rId1"/>
  </sheets>
  <definedNames>
    <definedName name="_xlnm.Print_Area" localSheetId="0">'STAT REGIONE MARCHE PER MESE'!$A$1:$AC$37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" i="7" l="1"/>
  <c r="AC4" i="7"/>
  <c r="AC3" i="7"/>
  <c r="S1" i="7"/>
  <c r="Z5" i="7"/>
  <c r="S5" i="7"/>
  <c r="V3" i="7"/>
  <c r="V4" i="7"/>
  <c r="I36" i="7" l="1"/>
  <c r="J36" i="7"/>
  <c r="K36" i="7"/>
  <c r="H36" i="7"/>
  <c r="C36" i="7"/>
  <c r="D36" i="7"/>
  <c r="E36" i="7"/>
  <c r="B36" i="7"/>
  <c r="Q36" i="7" l="1"/>
  <c r="P36" i="7"/>
  <c r="O36" i="7"/>
  <c r="N36" i="7"/>
  <c r="M36" i="7"/>
  <c r="L36" i="7"/>
  <c r="G36" i="7"/>
  <c r="F36" i="7"/>
  <c r="Q34" i="7"/>
  <c r="P34" i="7"/>
  <c r="O34" i="7"/>
  <c r="N34" i="7"/>
  <c r="M34" i="7"/>
  <c r="L34" i="7"/>
  <c r="G34" i="7"/>
  <c r="F34" i="7"/>
  <c r="Q33" i="7"/>
  <c r="P33" i="7"/>
  <c r="O33" i="7"/>
  <c r="N33" i="7"/>
  <c r="M33" i="7"/>
  <c r="L33" i="7"/>
  <c r="G33" i="7"/>
  <c r="F33" i="7"/>
  <c r="Q32" i="7"/>
  <c r="P32" i="7"/>
  <c r="O32" i="7"/>
  <c r="N32" i="7"/>
  <c r="M32" i="7"/>
  <c r="L32" i="7"/>
  <c r="G32" i="7"/>
  <c r="F32" i="7"/>
  <c r="Q31" i="7"/>
  <c r="P31" i="7"/>
  <c r="O31" i="7"/>
  <c r="N31" i="7"/>
  <c r="M31" i="7"/>
  <c r="L31" i="7"/>
  <c r="G31" i="7"/>
  <c r="F31" i="7"/>
  <c r="Q30" i="7"/>
  <c r="P30" i="7"/>
  <c r="O30" i="7"/>
  <c r="N30" i="7"/>
  <c r="M30" i="7"/>
  <c r="L30" i="7"/>
  <c r="G30" i="7"/>
  <c r="F30" i="7"/>
  <c r="Q29" i="7"/>
  <c r="P29" i="7"/>
  <c r="O29" i="7"/>
  <c r="N29" i="7"/>
  <c r="M29" i="7"/>
  <c r="L29" i="7"/>
  <c r="G29" i="7"/>
  <c r="F29" i="7"/>
  <c r="Q28" i="7"/>
  <c r="P28" i="7"/>
  <c r="O28" i="7"/>
  <c r="N28" i="7"/>
  <c r="M28" i="7"/>
  <c r="L28" i="7"/>
  <c r="G28" i="7"/>
  <c r="F28" i="7"/>
  <c r="Q27" i="7"/>
  <c r="P27" i="7"/>
  <c r="O27" i="7"/>
  <c r="N27" i="7"/>
  <c r="M27" i="7"/>
  <c r="L27" i="7"/>
  <c r="G27" i="7"/>
  <c r="F27" i="7"/>
  <c r="Q26" i="7"/>
  <c r="P26" i="7"/>
  <c r="O26" i="7"/>
  <c r="N26" i="7"/>
  <c r="M26" i="7"/>
  <c r="L26" i="7"/>
  <c r="G26" i="7"/>
  <c r="F26" i="7"/>
  <c r="Q25" i="7"/>
  <c r="P25" i="7"/>
  <c r="O25" i="7"/>
  <c r="N25" i="7"/>
  <c r="M25" i="7"/>
  <c r="L25" i="7"/>
  <c r="G25" i="7"/>
  <c r="F25" i="7"/>
  <c r="Q24" i="7"/>
  <c r="P24" i="7"/>
  <c r="O24" i="7"/>
  <c r="N24" i="7"/>
  <c r="M24" i="7"/>
  <c r="L24" i="7"/>
  <c r="G24" i="7"/>
  <c r="F24" i="7"/>
  <c r="Q23" i="7"/>
  <c r="P23" i="7"/>
  <c r="O23" i="7"/>
  <c r="N23" i="7"/>
  <c r="M23" i="7"/>
  <c r="L23" i="7"/>
  <c r="G23" i="7"/>
  <c r="F23" i="7"/>
  <c r="S36" i="7" l="1"/>
  <c r="R36" i="7"/>
  <c r="S24" i="7"/>
  <c r="S32" i="7"/>
  <c r="R26" i="7"/>
  <c r="R28" i="7"/>
  <c r="S26" i="7"/>
  <c r="S28" i="7"/>
  <c r="S30" i="7"/>
  <c r="S34" i="7"/>
  <c r="R30" i="7"/>
  <c r="R23" i="7"/>
  <c r="R25" i="7"/>
  <c r="R27" i="7"/>
  <c r="R29" i="7"/>
  <c r="R31" i="7"/>
  <c r="R33" i="7"/>
  <c r="R24" i="7"/>
  <c r="R32" i="7"/>
  <c r="R34" i="7"/>
  <c r="S23" i="7"/>
  <c r="S25" i="7"/>
  <c r="S27" i="7"/>
  <c r="S29" i="7"/>
  <c r="S31" i="7"/>
  <c r="S33" i="7"/>
</calcChain>
</file>

<file path=xl/sharedStrings.xml><?xml version="1.0" encoding="utf-8"?>
<sst xmlns="http://schemas.openxmlformats.org/spreadsheetml/2006/main" count="68" uniqueCount="42">
  <si>
    <t>AL B E R G H I</t>
  </si>
  <si>
    <t>ESERCIZI COMPLEMENTARI</t>
  </si>
  <si>
    <t>TOTALE GENERALE</t>
  </si>
  <si>
    <t>Italiani</t>
  </si>
  <si>
    <t>Stranieri</t>
  </si>
  <si>
    <t>Totale</t>
  </si>
  <si>
    <t>Arrivi</t>
  </si>
  <si>
    <t>Presenze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</si>
  <si>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</si>
  <si>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</si>
  <si>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</si>
  <si>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</si>
  <si>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</si>
  <si>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</si>
  <si>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</si>
  <si>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</si>
  <si>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</si>
  <si>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</si>
  <si>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</si>
  <si>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</si>
  <si>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RISPONDENTI</t>
  </si>
  <si>
    <t>N° Strutture Ripondenti</t>
  </si>
  <si>
    <t>GIUNTA REGIONALE</t>
  </si>
  <si>
    <t>Dipartimento sviluppo economico</t>
  </si>
  <si>
    <t>Settore turismo, cooperazione territoriale europea  e cooperazione allo sviluppo</t>
  </si>
  <si>
    <t>DATA DI ESTRAZIONE</t>
  </si>
  <si>
    <t xml:space="preserve">PERIODO DI ANALISI </t>
  </si>
  <si>
    <t xml:space="preserve">DATI  PROVVISORI </t>
  </si>
  <si>
    <t>(in relazione al mese di riferimento per il periodo selezionato )</t>
  </si>
  <si>
    <t>MESE</t>
  </si>
  <si>
    <t>Via Gentile da Fabriano, 9 - 60125 Ancona -  Tel. +39.071.8062471 - 2431 -  2311</t>
  </si>
  <si>
    <t>E-mail: settore.turismoCooperazione@regione.marche.it  Pec: regione.marche.funzionectc@emarche.it</t>
  </si>
  <si>
    <t xml:space="preserve">Web: www.regione.marche.it/turismo,  www.letsmarche.it 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</si>
  <si>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</si>
  <si>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</si>
  <si>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</si>
  <si>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78,88%</t>
  </si>
  <si>
    <t>13/03/2026 08:44:53</t>
  </si>
  <si>
    <t>da Gennaio a Dicembre</t>
  </si>
  <si>
    <t>65,40%</t>
  </si>
  <si>
    <t>Anno 2025</t>
  </si>
  <si>
    <t>Movimento turistico Regione Marche per mese - GENNAIO/DICEMBRE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</si>
</sst>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#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b/>
      <i/>
      <sz val="13.5"/>
      <name val="MS Sans Serif"/>
      <family val="2"/>
    </font>
    <font>
      <b/>
      <i/>
      <sz val="13.5"/>
      <name val="Arial"/>
      <family val="2"/>
    </font>
    <font>
      <sz val="13.5"/>
      <name val="Arial"/>
      <family val="2"/>
    </font>
    <font>
      <sz val="16"/>
      <color theme="1"/>
      <name val="Calibri"/>
      <family val="2"/>
      <scheme val="minor"/>
    </font>
    <font>
      <b/>
      <i/>
      <sz val="22"/>
      <name val="Arial"/>
      <family val="2"/>
    </font>
    <font>
      <i/>
      <sz val="16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b/>
      <i/>
      <sz val="16"/>
      <name val="Arial"/>
      <family val="2"/>
    </font>
    <font>
      <i/>
      <sz val="10"/>
      <name val="Arial"/>
      <family val="2"/>
    </font>
    <font>
      <sz val="13.5"/>
      <name val="MS Sans Serif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i/>
      <sz val="16"/>
      <color rgb="FFFF0000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i/>
      <sz val="18"/>
      <color theme="0"/>
      <name val="Arial"/>
      <family val="2"/>
    </font>
    <font>
      <i/>
      <sz val="16"/>
      <name val="Times New Roman"/>
      <family val="1"/>
    </font>
    <font>
      <i/>
      <sz val="20"/>
      <name val="Times New Roman"/>
      <family val="1"/>
    </font>
    <font>
      <i/>
      <sz val="10"/>
      <color theme="0"/>
      <name val="Arial"/>
      <family val="2"/>
    </font>
    <font>
      <i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7" fillId="0" borderId="0"/>
  </cellStyleXfs>
  <cellXfs count="5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/>
    <xf numFmtId="0" fontId="8" fillId="0" borderId="0" xfId="0" applyFont="1"/>
    <xf numFmtId="0" fontId="4" fillId="0" borderId="0" xfId="2" applyFont="1"/>
    <xf numFmtId="0" fontId="3" fillId="0" borderId="0" xfId="2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/>
    <xf numFmtId="0" fontId="10" fillId="0" borderId="0" xfId="2" applyFont="1"/>
    <xf numFmtId="0" fontId="1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4" fillId="0" borderId="0" xfId="1" applyFont="1"/>
    <xf numFmtId="0" fontId="1" fillId="0" borderId="0" xfId="1" applyAlignment="1">
      <alignment vertical="center"/>
    </xf>
    <xf numFmtId="0" fontId="1" fillId="0" borderId="0" xfId="1"/>
    <xf numFmtId="0" fontId="5" fillId="0" borderId="0" xfId="1" applyFont="1" applyAlignment="1" applyProtection="1">
      <alignment vertical="center"/>
      <protection hidden="1"/>
    </xf>
    <xf numFmtId="0" fontId="6" fillId="0" borderId="0" xfId="1" applyFont="1"/>
    <xf numFmtId="0" fontId="15" fillId="0" borderId="0" xfId="1" applyFont="1" applyAlignment="1" applyProtection="1">
      <alignment vertical="center"/>
      <protection hidden="1"/>
    </xf>
    <xf numFmtId="0" fontId="15" fillId="0" borderId="0" xfId="1" applyFont="1" applyAlignment="1" applyProtection="1">
      <alignment horizontal="centerContinuous" vertical="center"/>
      <protection hidden="1"/>
    </xf>
    <xf numFmtId="0" fontId="7" fillId="0" borderId="0" xfId="1" applyFont="1"/>
    <xf numFmtId="0" fontId="15" fillId="0" borderId="0" xfId="1" applyFont="1" applyAlignment="1" applyProtection="1">
      <alignment horizontal="center" vertical="center"/>
      <protection hidden="1"/>
    </xf>
    <xf numFmtId="164" fontId="16" fillId="0" borderId="2" xfId="0" applyNumberFormat="1" applyFont="1" applyBorder="1" applyAlignment="1">
      <alignment horizontal="left"/>
    </xf>
    <xf numFmtId="3" fontId="3" fillId="0" borderId="0" xfId="1" applyNumberFormat="1" applyFont="1"/>
    <xf numFmtId="164" fontId="16" fillId="0" borderId="0" xfId="0" applyNumberFormat="1" applyFont="1" applyAlignment="1">
      <alignment horizontal="left"/>
    </xf>
    <xf numFmtId="3" fontId="3" fillId="0" borderId="1" xfId="1" applyNumberFormat="1" applyFont="1" applyBorder="1"/>
    <xf numFmtId="165" fontId="1" fillId="0" borderId="0" xfId="1" applyNumberFormat="1"/>
    <xf numFmtId="0" fontId="10" fillId="0" borderId="0" xfId="2" applyFont="1" applyAlignment="1">
      <alignment horizontal="left" vertical="center"/>
    </xf>
    <xf numFmtId="0" fontId="18" fillId="0" borderId="0" xfId="2" applyFont="1" applyAlignment="1">
      <alignment vertical="center"/>
    </xf>
    <xf numFmtId="0" fontId="19" fillId="0" borderId="0" xfId="1" applyFont="1"/>
    <xf numFmtId="0" fontId="5" fillId="0" borderId="0" xfId="1" applyFont="1" applyAlignment="1" applyProtection="1">
      <alignment horizontal="left" vertical="center"/>
      <protection hidden="1"/>
    </xf>
    <xf numFmtId="0" fontId="5" fillId="5" borderId="0" xfId="1" applyFont="1" applyFill="1" applyAlignment="1" applyProtection="1">
      <alignment horizontal="centerContinuous" vertical="center"/>
      <protection hidden="1"/>
    </xf>
    <xf numFmtId="0" fontId="15" fillId="6" borderId="0" xfId="1" applyFont="1" applyFill="1" applyAlignment="1" applyProtection="1">
      <alignment horizontal="center" vertical="center"/>
      <protection hidden="1"/>
    </xf>
    <xf numFmtId="0" fontId="12" fillId="0" borderId="0" xfId="1" applyFont="1" applyAlignment="1">
      <alignment horizontal="left" vertical="center"/>
    </xf>
    <xf numFmtId="0" fontId="21" fillId="0" borderId="0" xfId="1" applyFont="1"/>
    <xf numFmtId="0" fontId="22" fillId="0" borderId="0" xfId="2" applyFont="1" applyAlignment="1">
      <alignment horizontal="left"/>
    </xf>
    <xf numFmtId="0" fontId="23" fillId="0" borderId="0" xfId="2" applyFont="1"/>
    <xf numFmtId="3" fontId="10" fillId="0" borderId="0" xfId="2" applyNumberFormat="1" applyFont="1"/>
    <xf numFmtId="0" fontId="24" fillId="0" borderId="0" xfId="1" applyFont="1"/>
    <xf numFmtId="0" fontId="25" fillId="0" borderId="0" xfId="2" applyFont="1"/>
    <xf numFmtId="0" fontId="25" fillId="0" borderId="0" xfId="2" applyFont="1" applyAlignment="1">
      <alignment vertical="center"/>
    </xf>
    <xf numFmtId="0" fontId="10" fillId="0" borderId="0" xfId="2" applyFont="1" applyAlignment="1">
      <alignment horizontal="right"/>
    </xf>
    <xf numFmtId="0" fontId="1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5" fillId="2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hidden="1"/>
    </xf>
    <xf numFmtId="0" fontId="5" fillId="4" borderId="0" xfId="1" applyFont="1" applyFill="1" applyAlignment="1" applyProtection="1">
      <alignment horizontal="center" vertical="center"/>
      <protection hidden="1"/>
    </xf>
  </cellXfs>
  <cellStyles count="4">
    <cellStyle name="Normale" xfId="0" builtinId="0"/>
    <cellStyle name="Normale 2" xfId="1" xr:uid="{00000000-0005-0000-0000-000001000000}"/>
    <cellStyle name="Normale 2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607391</xdr:colOff>
      <xdr:row>0</xdr:row>
      <xdr:rowOff>69022</xdr:rowOff>
    </xdr:from>
    <xdr:to>
      <xdr:col>0</xdr:col>
      <xdr:colOff>2379041</xdr:colOff>
      <xdr:row>2</xdr:row>
      <xdr:rowOff>198252</xdr:rowOff>
    </xdr:to>
    <xdr:pic>
      <xdr:nvPicPr>
        <xdr:cNvPr id="20" name="Immagine 19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91" y="69022"/>
          <a:ext cx="1771650" cy="66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164855</xdr:colOff>
      <xdr:row>0</xdr:row>
      <xdr:rowOff>54952</xdr:rowOff>
    </xdr:from>
    <xdr:to>
      <xdr:col>16</xdr:col>
      <xdr:colOff>994263</xdr:colOff>
      <xdr:row>8</xdr:row>
      <xdr:rowOff>180243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140961" y="54952"/>
          <a:ext cx="4895850" cy="2543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8"/>
  <sheetViews>
    <sheetView tabSelected="1" zoomScale="52" zoomScaleNormal="52" workbookViewId="0">
      <selection activeCell="I58" sqref="I58"/>
    </sheetView>
  </sheetViews>
  <sheetFormatPr defaultColWidth="9.140625" defaultRowHeight="12.75" x14ac:dyDescent="0.2"/>
  <cols>
    <col min="1" max="1" width="38.85546875" style="15" customWidth="1" collapsed="1"/>
    <col min="2" max="2" width="15.42578125" style="15" bestFit="1" customWidth="1" collapsed="1"/>
    <col min="3" max="3" width="17.42578125" style="15" customWidth="1" collapsed="1"/>
    <col min="4" max="4" width="14.7109375" style="15" customWidth="1" collapsed="1"/>
    <col min="5" max="5" width="16.5703125" style="15" customWidth="1" collapsed="1"/>
    <col min="6" max="6" width="17" style="15" customWidth="1" collapsed="1"/>
    <col min="7" max="7" width="16.7109375" style="15" customWidth="1" collapsed="1"/>
    <col min="8" max="8" width="14.85546875" style="15" customWidth="1" collapsed="1"/>
    <col min="9" max="9" width="16.140625" style="15" customWidth="1" collapsed="1"/>
    <col min="10" max="10" width="13.28515625" style="15" customWidth="1" collapsed="1"/>
    <col min="11" max="11" width="15" style="15" customWidth="1" collapsed="1"/>
    <col min="12" max="12" width="15.140625" style="15" bestFit="1" customWidth="1" collapsed="1"/>
    <col min="13" max="13" width="15.7109375" style="15" bestFit="1" customWidth="1" collapsed="1"/>
    <col min="14" max="14" width="15" style="15" customWidth="1" collapsed="1"/>
    <col min="15" max="15" width="16.5703125" style="15" customWidth="1" collapsed="1"/>
    <col min="16" max="16" width="13.85546875" style="15" customWidth="1" collapsed="1"/>
    <col min="17" max="17" width="15.5703125" style="15" customWidth="1" collapsed="1"/>
    <col min="18" max="18" width="16.42578125" style="15" customWidth="1" collapsed="1"/>
    <col min="19" max="19" width="17.7109375" style="15" customWidth="1" collapsed="1"/>
    <col min="20" max="21" width="9.140625" style="15" collapsed="1"/>
    <col min="22" max="22" width="17.7109375" style="15" customWidth="1" collapsed="1"/>
    <col min="23" max="25" width="10.7109375" style="15" customWidth="1" collapsed="1"/>
    <col min="26" max="26" width="17.7109375" style="15" customWidth="1" collapsed="1"/>
    <col min="27" max="27" width="9.140625" style="15" collapsed="1"/>
    <col min="28" max="28" width="9.140625" style="15" customWidth="1" collapsed="1"/>
    <col min="29" max="29" width="17.7109375" style="15" customWidth="1" collapsed="1"/>
    <col min="30" max="16384" width="9.140625" style="15" collapsed="1"/>
  </cols>
  <sheetData>
    <row r="1" spans="1:32" s="9" customFormat="1" ht="23.25" x14ac:dyDescent="0.35">
      <c r="B1" s="1" t="s">
        <v>22</v>
      </c>
      <c r="C1" s="2"/>
      <c r="D1" s="3"/>
      <c r="E1" s="3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S1" s="42">
        <f>B21</f>
        <v>2025</v>
      </c>
      <c r="T1" s="43"/>
      <c r="U1" s="43"/>
      <c r="V1" s="43"/>
      <c r="W1" s="34"/>
      <c r="X1" s="34"/>
      <c r="Y1" s="34"/>
      <c r="Z1" s="44" t="e">
        <f>#REF!</f>
        <v>#REF!</v>
      </c>
      <c r="AA1" s="43"/>
      <c r="AB1" s="43"/>
      <c r="AC1" s="43"/>
      <c r="AD1" s="34"/>
    </row>
    <row r="2" spans="1:32" s="10" customFormat="1" ht="23.25" x14ac:dyDescent="0.3">
      <c r="B2" s="10" t="s">
        <v>23</v>
      </c>
      <c r="C2" s="5"/>
      <c r="D2" s="5"/>
      <c r="E2" s="5"/>
      <c r="F2" s="11"/>
      <c r="G2" s="11"/>
      <c r="H2" s="11"/>
      <c r="I2" s="12"/>
      <c r="J2" s="12"/>
      <c r="K2" s="12"/>
      <c r="L2" s="12"/>
      <c r="M2" s="12"/>
      <c r="N2" s="12"/>
      <c r="O2" s="12"/>
      <c r="P2" s="12"/>
      <c r="Q2" s="12"/>
      <c r="S2" s="33" t="s">
        <v>20</v>
      </c>
      <c r="V2" s="37" t="s">
        <v>36</v>
      </c>
      <c r="W2" s="38">
        <v>13881</v>
      </c>
      <c r="X2" s="39">
        <v>17597</v>
      </c>
      <c r="Y2" s="40">
        <v>8457</v>
      </c>
      <c r="Z2" s="33" t="s">
        <v>20</v>
      </c>
      <c r="AA2" s="12"/>
      <c r="AB2" s="12"/>
      <c r="AC2" s="41" t="s">
        <v>39</v>
      </c>
      <c r="AD2" s="39">
        <v>10245</v>
      </c>
      <c r="AE2" s="39">
        <v>15665</v>
      </c>
      <c r="AF2" s="39">
        <v>7474</v>
      </c>
    </row>
    <row r="3" spans="1:32" s="10" customFormat="1" ht="24" customHeight="1" x14ac:dyDescent="0.3">
      <c r="B3" s="35" t="s">
        <v>24</v>
      </c>
      <c r="C3" s="6"/>
      <c r="D3" s="6"/>
      <c r="E3" s="6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S3" s="27" t="s">
        <v>21</v>
      </c>
      <c r="V3" s="37">
        <f>W2</f>
        <v>13881</v>
      </c>
      <c r="W3" s="13"/>
      <c r="Y3" s="27"/>
      <c r="Z3" s="27" t="s">
        <v>21</v>
      </c>
      <c r="AB3" s="12"/>
      <c r="AC3" s="37">
        <f>AD2</f>
        <v>10245</v>
      </c>
    </row>
    <row r="4" spans="1:32" s="10" customFormat="1" ht="24" customHeight="1" x14ac:dyDescent="0.3">
      <c r="B4" s="35" t="s">
        <v>30</v>
      </c>
      <c r="C4" s="6"/>
      <c r="D4" s="6"/>
      <c r="E4" s="6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S4" s="27" t="s">
        <v>35</v>
      </c>
      <c r="V4" s="37">
        <f>X2</f>
        <v>17597</v>
      </c>
      <c r="W4" s="13"/>
      <c r="X4" s="27"/>
      <c r="Y4" s="27"/>
      <c r="Z4" s="27" t="s">
        <v>35</v>
      </c>
      <c r="AB4" s="12"/>
      <c r="AC4" s="37">
        <f>AE2</f>
        <v>15665</v>
      </c>
    </row>
    <row r="5" spans="1:32" s="10" customFormat="1" ht="24" customHeight="1" x14ac:dyDescent="0.3">
      <c r="B5" s="35" t="s">
        <v>31</v>
      </c>
      <c r="C5" s="6"/>
      <c r="D5" s="6"/>
      <c r="E5" s="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S5" s="10" t="str">
        <f>CONCATENATE("Di cui ANNUALI n. ", Y2, " e STAGIONALI n. ", X2-Y2)</f>
        <v>Di cui ANNUALI n. 8457 e STAGIONALI n. 9140</v>
      </c>
      <c r="W5" s="13"/>
      <c r="X5" s="27"/>
      <c r="Y5" s="27"/>
      <c r="Z5" s="10" t="str">
        <f>CONCATENATE("Di cui ANNUALI n. ", AF2, " e STAGIONALI n. ", AE2-AF2)</f>
        <v>Di cui ANNUALI n. 7474 e STAGIONALI n. 8191</v>
      </c>
      <c r="AB5" s="12"/>
    </row>
    <row r="6" spans="1:32" s="10" customFormat="1" ht="24" customHeight="1" x14ac:dyDescent="0.3">
      <c r="B6" s="35" t="s">
        <v>32</v>
      </c>
      <c r="C6" s="6"/>
      <c r="D6" s="6"/>
      <c r="E6" s="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S6" s="10" t="s">
        <v>34</v>
      </c>
      <c r="W6" s="13"/>
      <c r="X6" s="27"/>
      <c r="Y6" s="27"/>
      <c r="Z6" s="27"/>
      <c r="AB6" s="12"/>
    </row>
    <row r="7" spans="1:32" s="10" customFormat="1" ht="24" customHeight="1" x14ac:dyDescent="0.3">
      <c r="B7" s="35" t="s">
        <v>33</v>
      </c>
      <c r="C7" s="6"/>
      <c r="D7" s="6"/>
      <c r="E7" s="6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W7" s="13"/>
      <c r="X7" s="27"/>
      <c r="Y7" s="27"/>
      <c r="Z7" s="27"/>
      <c r="AB7" s="12"/>
    </row>
    <row r="8" spans="1:32" ht="24" customHeight="1" x14ac:dyDescent="0.35">
      <c r="C8" s="4"/>
      <c r="D8" s="4"/>
      <c r="E8" s="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S8" s="12" t="s">
        <v>25</v>
      </c>
      <c r="V8" s="28" t="s">
        <v>37</v>
      </c>
      <c r="Y8" s="27"/>
      <c r="Z8" s="27"/>
      <c r="AB8" s="12"/>
    </row>
    <row r="9" spans="1:32" ht="24" customHeight="1" x14ac:dyDescent="0.4">
      <c r="A9" s="36" t="s">
        <v>40</v>
      </c>
      <c r="C9" s="4"/>
      <c r="D9" s="4"/>
      <c r="E9" s="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S9" s="12" t="s">
        <v>26</v>
      </c>
      <c r="V9" s="28" t="s">
        <v>38</v>
      </c>
      <c r="Z9" s="27"/>
      <c r="AA9" s="27"/>
      <c r="AB9" s="12"/>
    </row>
    <row r="10" spans="1:32" ht="24" customHeight="1" x14ac:dyDescent="0.35">
      <c r="A10" s="29"/>
      <c r="C10" s="4"/>
      <c r="D10" s="4"/>
      <c r="E10" s="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28"/>
      <c r="W10" s="14"/>
      <c r="Z10" s="28"/>
      <c r="AA10" s="28"/>
    </row>
    <row r="11" spans="1:32" ht="24" customHeight="1" x14ac:dyDescent="0.2">
      <c r="A11" s="46" t="s">
        <v>27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</row>
    <row r="12" spans="1:32" ht="27.75" x14ac:dyDescent="0.2">
      <c r="A12" s="46" t="s">
        <v>41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</row>
    <row r="13" spans="1:32" ht="34.5" customHeight="1" x14ac:dyDescent="0.2">
      <c r="A13" s="46" t="s">
        <v>28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</row>
    <row r="14" spans="1:32" customFormat="1" ht="19.5" customHeight="1" x14ac:dyDescent="0.25"/>
    <row r="15" spans="1:32" s="17" customFormat="1" ht="24" customHeight="1" x14ac:dyDescent="0.25">
      <c r="A15" s="16"/>
      <c r="B15" s="47" t="s">
        <v>0</v>
      </c>
      <c r="C15" s="47"/>
      <c r="D15" s="47"/>
      <c r="E15" s="47"/>
      <c r="F15" s="47"/>
      <c r="G15" s="47"/>
      <c r="H15" s="48" t="s">
        <v>1</v>
      </c>
      <c r="I15" s="48"/>
      <c r="J15" s="48"/>
      <c r="K15" s="48"/>
      <c r="L15" s="48"/>
      <c r="M15" s="48"/>
      <c r="N15" s="49" t="s">
        <v>2</v>
      </c>
      <c r="O15" s="49"/>
      <c r="P15" s="49"/>
      <c r="Q15" s="49"/>
      <c r="R15" s="49"/>
      <c r="S15" s="49"/>
    </row>
    <row r="16" spans="1:32" s="20" customFormat="1" ht="19.5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s="17" customFormat="1" ht="19.5" x14ac:dyDescent="0.25">
      <c r="A17" s="30" t="s">
        <v>29</v>
      </c>
      <c r="B17" s="31" t="s">
        <v>3</v>
      </c>
      <c r="C17" s="31"/>
      <c r="D17" s="31" t="s">
        <v>4</v>
      </c>
      <c r="E17" s="31"/>
      <c r="F17" s="31" t="s">
        <v>5</v>
      </c>
      <c r="G17" s="31"/>
      <c r="H17" s="31" t="s">
        <v>3</v>
      </c>
      <c r="I17" s="31"/>
      <c r="J17" s="31" t="s">
        <v>4</v>
      </c>
      <c r="K17" s="31"/>
      <c r="L17" s="31" t="s">
        <v>5</v>
      </c>
      <c r="M17" s="31"/>
      <c r="N17" s="31" t="s">
        <v>3</v>
      </c>
      <c r="O17" s="31"/>
      <c r="P17" s="31" t="s">
        <v>4</v>
      </c>
      <c r="Q17" s="31"/>
      <c r="R17" s="31" t="s">
        <v>5</v>
      </c>
      <c r="S17" s="31"/>
    </row>
    <row r="18" spans="1:19" s="20" customFormat="1" ht="19.5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s="20" customFormat="1" ht="19.5" x14ac:dyDescent="0.25">
      <c r="A19" s="21"/>
      <c r="B19" s="32" t="s">
        <v>6</v>
      </c>
      <c r="C19" s="32" t="s">
        <v>7</v>
      </c>
      <c r="D19" s="32" t="s">
        <v>6</v>
      </c>
      <c r="E19" s="32" t="s">
        <v>7</v>
      </c>
      <c r="F19" s="32" t="s">
        <v>6</v>
      </c>
      <c r="G19" s="32" t="s">
        <v>7</v>
      </c>
      <c r="H19" s="32" t="s">
        <v>6</v>
      </c>
      <c r="I19" s="32" t="s">
        <v>7</v>
      </c>
      <c r="J19" s="32" t="s">
        <v>6</v>
      </c>
      <c r="K19" s="32" t="s">
        <v>7</v>
      </c>
      <c r="L19" s="32" t="s">
        <v>6</v>
      </c>
      <c r="M19" s="32" t="s">
        <v>7</v>
      </c>
      <c r="N19" s="32" t="s">
        <v>6</v>
      </c>
      <c r="O19" s="32" t="s">
        <v>7</v>
      </c>
      <c r="P19" s="32" t="s">
        <v>6</v>
      </c>
      <c r="Q19" s="32" t="s">
        <v>7</v>
      </c>
      <c r="R19" s="32" t="s">
        <v>6</v>
      </c>
      <c r="S19" s="32" t="s">
        <v>7</v>
      </c>
    </row>
    <row r="21" spans="1:19" customFormat="1" ht="20.25" x14ac:dyDescent="0.3">
      <c r="A21" s="15"/>
      <c r="B21" s="45">
        <v>2025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20.25" customHeight="1" x14ac:dyDescent="0.2"/>
    <row r="23" spans="1:19" ht="21" x14ac:dyDescent="0.35">
      <c r="A23" s="22" t="s">
        <v>8</v>
      </c>
      <c r="B23" s="23">
        <v>59424</v>
      </c>
      <c r="C23" s="23">
        <v>158425</v>
      </c>
      <c r="D23" s="23">
        <v>8461</v>
      </c>
      <c r="E23" s="23">
        <v>26141</v>
      </c>
      <c r="F23" s="23">
        <f>SUM(B23,D23)</f>
        <v>67885</v>
      </c>
      <c r="G23" s="23">
        <f>SUM(C23,E23)</f>
        <v>184566</v>
      </c>
      <c r="H23" s="23">
        <v>22994</v>
      </c>
      <c r="I23" s="23">
        <v>83327</v>
      </c>
      <c r="J23" s="23">
        <v>2792</v>
      </c>
      <c r="K23" s="23">
        <v>19653</v>
      </c>
      <c r="L23" s="23">
        <f>SUM(H23,J23)</f>
        <v>25786</v>
      </c>
      <c r="M23" s="23">
        <f>SUM(I23,K23)</f>
        <v>102980</v>
      </c>
      <c r="N23" s="23">
        <f>SUM(B23,H23)</f>
        <v>82418</v>
      </c>
      <c r="O23" s="23">
        <f>SUM(C23,I23)</f>
        <v>241752</v>
      </c>
      <c r="P23" s="23">
        <f>SUM(D23,J23)</f>
        <v>11253</v>
      </c>
      <c r="Q23" s="23">
        <f>SUM(E23,K23)</f>
        <v>45794</v>
      </c>
      <c r="R23" s="23">
        <f>SUM(N23,P23)</f>
        <v>93671</v>
      </c>
      <c r="S23" s="23">
        <f>SUM(O23,Q23)</f>
        <v>287546</v>
      </c>
    </row>
    <row r="24" spans="1:19" ht="21" x14ac:dyDescent="0.35">
      <c r="A24" s="24" t="s">
        <v>9</v>
      </c>
      <c r="B24" s="23">
        <v>64390</v>
      </c>
      <c r="C24" s="23">
        <v>129668</v>
      </c>
      <c r="D24" s="23">
        <v>9276</v>
      </c>
      <c r="E24" s="23">
        <v>24269</v>
      </c>
      <c r="F24" s="23">
        <f t="shared" ref="F24:G34" si="0">SUM(B24,D24)</f>
        <v>73666</v>
      </c>
      <c r="G24" s="23">
        <f t="shared" si="0"/>
        <v>153937</v>
      </c>
      <c r="H24" s="23">
        <v>21672</v>
      </c>
      <c r="I24" s="23">
        <v>70360</v>
      </c>
      <c r="J24" s="23">
        <v>3011</v>
      </c>
      <c r="K24" s="23">
        <v>19087</v>
      </c>
      <c r="L24" s="23">
        <f t="shared" ref="L24:M34" si="1">SUM(H24,J24)</f>
        <v>24683</v>
      </c>
      <c r="M24" s="23">
        <f t="shared" si="1"/>
        <v>89447</v>
      </c>
      <c r="N24" s="23">
        <f t="shared" ref="N24:Q34" si="2">SUM(B24,H24)</f>
        <v>86062</v>
      </c>
      <c r="O24" s="23">
        <f t="shared" si="2"/>
        <v>200028</v>
      </c>
      <c r="P24" s="23">
        <f t="shared" si="2"/>
        <v>12287</v>
      </c>
      <c r="Q24" s="23">
        <f t="shared" si="2"/>
        <v>43356</v>
      </c>
      <c r="R24" s="23">
        <f t="shared" ref="R24:S34" si="3">SUM(N24,P24)</f>
        <v>98349</v>
      </c>
      <c r="S24" s="23">
        <f t="shared" si="3"/>
        <v>243384</v>
      </c>
    </row>
    <row r="25" spans="1:19" ht="21" x14ac:dyDescent="0.35">
      <c r="A25" s="22" t="s">
        <v>10</v>
      </c>
      <c r="B25" s="23">
        <v>85942</v>
      </c>
      <c r="C25" s="23">
        <v>162614</v>
      </c>
      <c r="D25" s="23">
        <v>12974</v>
      </c>
      <c r="E25" s="23">
        <v>29077</v>
      </c>
      <c r="F25" s="23">
        <f t="shared" si="0"/>
        <v>98916</v>
      </c>
      <c r="G25" s="23">
        <f t="shared" si="0"/>
        <v>191691</v>
      </c>
      <c r="H25" s="23">
        <v>27750</v>
      </c>
      <c r="I25" s="23">
        <v>83664</v>
      </c>
      <c r="J25" s="23">
        <v>4936</v>
      </c>
      <c r="K25" s="23">
        <v>25504</v>
      </c>
      <c r="L25" s="23">
        <f t="shared" si="1"/>
        <v>32686</v>
      </c>
      <c r="M25" s="23">
        <f t="shared" si="1"/>
        <v>109168</v>
      </c>
      <c r="N25" s="23">
        <f t="shared" si="2"/>
        <v>113692</v>
      </c>
      <c r="O25" s="23">
        <f t="shared" si="2"/>
        <v>246278</v>
      </c>
      <c r="P25" s="23">
        <f t="shared" si="2"/>
        <v>17910</v>
      </c>
      <c r="Q25" s="23">
        <f t="shared" si="2"/>
        <v>54581</v>
      </c>
      <c r="R25" s="23">
        <f t="shared" si="3"/>
        <v>131602</v>
      </c>
      <c r="S25" s="23">
        <f t="shared" si="3"/>
        <v>300859</v>
      </c>
    </row>
    <row r="26" spans="1:19" ht="21" x14ac:dyDescent="0.35">
      <c r="A26" s="24" t="s">
        <v>11</v>
      </c>
      <c r="B26" s="23">
        <v>111056</v>
      </c>
      <c r="C26" s="23">
        <v>219397</v>
      </c>
      <c r="D26" s="23">
        <v>21058</v>
      </c>
      <c r="E26" s="23">
        <v>48265</v>
      </c>
      <c r="F26" s="23">
        <f t="shared" si="0"/>
        <v>132114</v>
      </c>
      <c r="G26" s="23">
        <f t="shared" si="0"/>
        <v>267662</v>
      </c>
      <c r="H26" s="23">
        <v>55747</v>
      </c>
      <c r="I26" s="23">
        <v>159270</v>
      </c>
      <c r="J26" s="23">
        <v>15389</v>
      </c>
      <c r="K26" s="23">
        <v>58640</v>
      </c>
      <c r="L26" s="23">
        <f t="shared" si="1"/>
        <v>71136</v>
      </c>
      <c r="M26" s="23">
        <f t="shared" si="1"/>
        <v>217910</v>
      </c>
      <c r="N26" s="23">
        <f t="shared" si="2"/>
        <v>166803</v>
      </c>
      <c r="O26" s="23">
        <f t="shared" si="2"/>
        <v>378667</v>
      </c>
      <c r="P26" s="23">
        <f t="shared" si="2"/>
        <v>36447</v>
      </c>
      <c r="Q26" s="23">
        <f t="shared" si="2"/>
        <v>106905</v>
      </c>
      <c r="R26" s="23">
        <f t="shared" si="3"/>
        <v>203250</v>
      </c>
      <c r="S26" s="23">
        <f t="shared" si="3"/>
        <v>485572</v>
      </c>
    </row>
    <row r="27" spans="1:19" ht="21" x14ac:dyDescent="0.35">
      <c r="A27" s="22" t="s">
        <v>12</v>
      </c>
      <c r="B27" s="23">
        <v>137999</v>
      </c>
      <c r="C27" s="23">
        <v>269052</v>
      </c>
      <c r="D27" s="23">
        <v>33151</v>
      </c>
      <c r="E27" s="23">
        <v>78426</v>
      </c>
      <c r="F27" s="23">
        <f t="shared" si="0"/>
        <v>171150</v>
      </c>
      <c r="G27" s="23">
        <f t="shared" si="0"/>
        <v>347478</v>
      </c>
      <c r="H27" s="23">
        <v>76876</v>
      </c>
      <c r="I27" s="23">
        <v>237756</v>
      </c>
      <c r="J27" s="23">
        <v>25193</v>
      </c>
      <c r="K27" s="23">
        <v>93801</v>
      </c>
      <c r="L27" s="23">
        <f t="shared" si="1"/>
        <v>102069</v>
      </c>
      <c r="M27" s="23">
        <f t="shared" si="1"/>
        <v>331557</v>
      </c>
      <c r="N27" s="23">
        <f t="shared" si="2"/>
        <v>214875</v>
      </c>
      <c r="O27" s="23">
        <f t="shared" si="2"/>
        <v>506808</v>
      </c>
      <c r="P27" s="23">
        <f t="shared" si="2"/>
        <v>58344</v>
      </c>
      <c r="Q27" s="23">
        <f t="shared" si="2"/>
        <v>172227</v>
      </c>
      <c r="R27" s="23">
        <f t="shared" si="3"/>
        <v>273219</v>
      </c>
      <c r="S27" s="23">
        <f t="shared" si="3"/>
        <v>679035</v>
      </c>
    </row>
    <row r="28" spans="1:19" ht="21" x14ac:dyDescent="0.35">
      <c r="A28" s="24" t="s">
        <v>13</v>
      </c>
      <c r="B28" s="23">
        <v>183846</v>
      </c>
      <c r="C28" s="23">
        <v>570400</v>
      </c>
      <c r="D28" s="23">
        <v>40884</v>
      </c>
      <c r="E28" s="23">
        <v>129526</v>
      </c>
      <c r="F28" s="23">
        <f t="shared" si="0"/>
        <v>224730</v>
      </c>
      <c r="G28" s="23">
        <f t="shared" si="0"/>
        <v>699926</v>
      </c>
      <c r="H28" s="23">
        <v>149745</v>
      </c>
      <c r="I28" s="23">
        <v>735909</v>
      </c>
      <c r="J28" s="23">
        <v>44612</v>
      </c>
      <c r="K28" s="23">
        <v>218870</v>
      </c>
      <c r="L28" s="23">
        <f t="shared" si="1"/>
        <v>194357</v>
      </c>
      <c r="M28" s="23">
        <f t="shared" si="1"/>
        <v>954779</v>
      </c>
      <c r="N28" s="23">
        <f t="shared" si="2"/>
        <v>333591</v>
      </c>
      <c r="O28" s="23">
        <f t="shared" si="2"/>
        <v>1306309</v>
      </c>
      <c r="P28" s="23">
        <f t="shared" si="2"/>
        <v>85496</v>
      </c>
      <c r="Q28" s="23">
        <f t="shared" si="2"/>
        <v>348396</v>
      </c>
      <c r="R28" s="23">
        <f t="shared" si="3"/>
        <v>419087</v>
      </c>
      <c r="S28" s="23">
        <f t="shared" si="3"/>
        <v>1654705</v>
      </c>
    </row>
    <row r="29" spans="1:19" ht="21" x14ac:dyDescent="0.35">
      <c r="A29" s="22" t="s">
        <v>14</v>
      </c>
      <c r="B29" s="23">
        <v>192894</v>
      </c>
      <c r="C29" s="23">
        <v>785698</v>
      </c>
      <c r="D29" s="23">
        <v>48474</v>
      </c>
      <c r="E29" s="23">
        <v>168498</v>
      </c>
      <c r="F29" s="23">
        <f t="shared" si="0"/>
        <v>241368</v>
      </c>
      <c r="G29" s="23">
        <f t="shared" si="0"/>
        <v>954196</v>
      </c>
      <c r="H29" s="23">
        <v>191361</v>
      </c>
      <c r="I29" s="23">
        <v>1308511</v>
      </c>
      <c r="J29" s="23">
        <v>64665</v>
      </c>
      <c r="K29" s="23">
        <v>381782</v>
      </c>
      <c r="L29" s="23">
        <f t="shared" si="1"/>
        <v>256026</v>
      </c>
      <c r="M29" s="23">
        <f t="shared" si="1"/>
        <v>1690293</v>
      </c>
      <c r="N29" s="23">
        <f t="shared" si="2"/>
        <v>384255</v>
      </c>
      <c r="O29" s="23">
        <f t="shared" si="2"/>
        <v>2094209</v>
      </c>
      <c r="P29" s="23">
        <f t="shared" si="2"/>
        <v>113139</v>
      </c>
      <c r="Q29" s="23">
        <f t="shared" si="2"/>
        <v>550280</v>
      </c>
      <c r="R29" s="23">
        <f t="shared" si="3"/>
        <v>497394</v>
      </c>
      <c r="S29" s="23">
        <f t="shared" si="3"/>
        <v>2644489</v>
      </c>
    </row>
    <row r="30" spans="1:19" ht="21" x14ac:dyDescent="0.35">
      <c r="A30" s="24" t="s">
        <v>15</v>
      </c>
      <c r="B30" s="23">
        <v>228369</v>
      </c>
      <c r="C30" s="23">
        <v>926071</v>
      </c>
      <c r="D30" s="23">
        <v>37933</v>
      </c>
      <c r="E30" s="23">
        <v>131393</v>
      </c>
      <c r="F30" s="23">
        <f t="shared" si="0"/>
        <v>266302</v>
      </c>
      <c r="G30" s="23">
        <f t="shared" si="0"/>
        <v>1057464</v>
      </c>
      <c r="H30" s="23">
        <v>266686</v>
      </c>
      <c r="I30" s="23">
        <v>1802881</v>
      </c>
      <c r="J30" s="23">
        <v>55766</v>
      </c>
      <c r="K30" s="23">
        <v>335764</v>
      </c>
      <c r="L30" s="23">
        <f t="shared" si="1"/>
        <v>322452</v>
      </c>
      <c r="M30" s="23">
        <f t="shared" si="1"/>
        <v>2138645</v>
      </c>
      <c r="N30" s="23">
        <f t="shared" si="2"/>
        <v>495055</v>
      </c>
      <c r="O30" s="23">
        <f t="shared" si="2"/>
        <v>2728952</v>
      </c>
      <c r="P30" s="23">
        <f t="shared" si="2"/>
        <v>93699</v>
      </c>
      <c r="Q30" s="23">
        <f t="shared" si="2"/>
        <v>467157</v>
      </c>
      <c r="R30" s="23">
        <f t="shared" si="3"/>
        <v>588754</v>
      </c>
      <c r="S30" s="23">
        <f t="shared" si="3"/>
        <v>3196109</v>
      </c>
    </row>
    <row r="31" spans="1:19" ht="21" x14ac:dyDescent="0.35">
      <c r="A31" s="22" t="s">
        <v>16</v>
      </c>
      <c r="B31" s="23">
        <v>132309</v>
      </c>
      <c r="C31" s="23">
        <v>403067</v>
      </c>
      <c r="D31" s="23">
        <v>41203</v>
      </c>
      <c r="E31" s="23">
        <v>121121</v>
      </c>
      <c r="F31" s="23">
        <f t="shared" si="0"/>
        <v>173512</v>
      </c>
      <c r="G31" s="23">
        <f t="shared" si="0"/>
        <v>524188</v>
      </c>
      <c r="H31" s="23">
        <v>77555</v>
      </c>
      <c r="I31" s="23">
        <v>471182</v>
      </c>
      <c r="J31" s="23">
        <v>39257</v>
      </c>
      <c r="K31" s="23">
        <v>197878</v>
      </c>
      <c r="L31" s="23">
        <f t="shared" si="1"/>
        <v>116812</v>
      </c>
      <c r="M31" s="23">
        <f t="shared" si="1"/>
        <v>669060</v>
      </c>
      <c r="N31" s="23">
        <f t="shared" si="2"/>
        <v>209864</v>
      </c>
      <c r="O31" s="23">
        <f t="shared" si="2"/>
        <v>874249</v>
      </c>
      <c r="P31" s="23">
        <f t="shared" si="2"/>
        <v>80460</v>
      </c>
      <c r="Q31" s="23">
        <f t="shared" si="2"/>
        <v>318999</v>
      </c>
      <c r="R31" s="23">
        <f t="shared" si="3"/>
        <v>290324</v>
      </c>
      <c r="S31" s="23">
        <f t="shared" si="3"/>
        <v>1193248</v>
      </c>
    </row>
    <row r="32" spans="1:19" ht="21" x14ac:dyDescent="0.35">
      <c r="A32" s="24" t="s">
        <v>17</v>
      </c>
      <c r="B32" s="23">
        <v>82121</v>
      </c>
      <c r="C32" s="23">
        <v>162171</v>
      </c>
      <c r="D32" s="23">
        <v>27370</v>
      </c>
      <c r="E32" s="23">
        <v>59359</v>
      </c>
      <c r="F32" s="23">
        <f t="shared" si="0"/>
        <v>109491</v>
      </c>
      <c r="G32" s="23">
        <f t="shared" si="0"/>
        <v>221530</v>
      </c>
      <c r="H32" s="23">
        <v>33234</v>
      </c>
      <c r="I32" s="23">
        <v>137599</v>
      </c>
      <c r="J32" s="23">
        <v>13677</v>
      </c>
      <c r="K32" s="23">
        <v>64705</v>
      </c>
      <c r="L32" s="23">
        <f t="shared" si="1"/>
        <v>46911</v>
      </c>
      <c r="M32" s="23">
        <f t="shared" si="1"/>
        <v>202304</v>
      </c>
      <c r="N32" s="23">
        <f t="shared" si="2"/>
        <v>115355</v>
      </c>
      <c r="O32" s="23">
        <f t="shared" si="2"/>
        <v>299770</v>
      </c>
      <c r="P32" s="23">
        <f t="shared" si="2"/>
        <v>41047</v>
      </c>
      <c r="Q32" s="23">
        <f t="shared" si="2"/>
        <v>124064</v>
      </c>
      <c r="R32" s="23">
        <f t="shared" si="3"/>
        <v>156402</v>
      </c>
      <c r="S32" s="23">
        <f t="shared" si="3"/>
        <v>423834</v>
      </c>
    </row>
    <row r="33" spans="1:19" ht="21" x14ac:dyDescent="0.35">
      <c r="A33" s="22" t="s">
        <v>18</v>
      </c>
      <c r="B33" s="23">
        <v>70179</v>
      </c>
      <c r="C33" s="23">
        <v>138546</v>
      </c>
      <c r="D33" s="23">
        <v>13242</v>
      </c>
      <c r="E33" s="23">
        <v>31048</v>
      </c>
      <c r="F33" s="23">
        <f t="shared" si="0"/>
        <v>83421</v>
      </c>
      <c r="G33" s="23">
        <f t="shared" si="0"/>
        <v>169594</v>
      </c>
      <c r="H33" s="23">
        <v>25700</v>
      </c>
      <c r="I33" s="23">
        <v>92958</v>
      </c>
      <c r="J33" s="23">
        <v>5160</v>
      </c>
      <c r="K33" s="23">
        <v>32436</v>
      </c>
      <c r="L33" s="23">
        <f t="shared" si="1"/>
        <v>30860</v>
      </c>
      <c r="M33" s="23">
        <f t="shared" si="1"/>
        <v>125394</v>
      </c>
      <c r="N33" s="23">
        <f t="shared" si="2"/>
        <v>95879</v>
      </c>
      <c r="O33" s="23">
        <f t="shared" si="2"/>
        <v>231504</v>
      </c>
      <c r="P33" s="23">
        <f t="shared" si="2"/>
        <v>18402</v>
      </c>
      <c r="Q33" s="23">
        <f t="shared" si="2"/>
        <v>63484</v>
      </c>
      <c r="R33" s="23">
        <f t="shared" si="3"/>
        <v>114281</v>
      </c>
      <c r="S33" s="23">
        <f t="shared" si="3"/>
        <v>294988</v>
      </c>
    </row>
    <row r="34" spans="1:19" ht="21.75" thickBot="1" x14ac:dyDescent="0.4">
      <c r="A34" s="24" t="s">
        <v>19</v>
      </c>
      <c r="B34" s="25">
        <v>71891</v>
      </c>
      <c r="C34" s="25">
        <v>135533</v>
      </c>
      <c r="D34" s="25">
        <v>8896</v>
      </c>
      <c r="E34" s="25">
        <v>22373</v>
      </c>
      <c r="F34" s="25">
        <f t="shared" si="0"/>
        <v>80787</v>
      </c>
      <c r="G34" s="25">
        <f t="shared" si="0"/>
        <v>157906</v>
      </c>
      <c r="H34" s="25">
        <v>34533</v>
      </c>
      <c r="I34" s="25">
        <v>106784</v>
      </c>
      <c r="J34" s="25">
        <v>4547</v>
      </c>
      <c r="K34" s="25">
        <v>30127</v>
      </c>
      <c r="L34" s="25">
        <f t="shared" si="1"/>
        <v>39080</v>
      </c>
      <c r="M34" s="25">
        <f t="shared" si="1"/>
        <v>136911</v>
      </c>
      <c r="N34" s="25">
        <f t="shared" si="2"/>
        <v>106424</v>
      </c>
      <c r="O34" s="25">
        <f t="shared" si="2"/>
        <v>242317</v>
      </c>
      <c r="P34" s="25">
        <f t="shared" si="2"/>
        <v>13443</v>
      </c>
      <c r="Q34" s="25">
        <f t="shared" si="2"/>
        <v>52500</v>
      </c>
      <c r="R34" s="25">
        <f t="shared" si="3"/>
        <v>119867</v>
      </c>
      <c r="S34" s="25">
        <f t="shared" si="3"/>
        <v>294817</v>
      </c>
    </row>
    <row r="35" spans="1:19" ht="21.75" thickTop="1" x14ac:dyDescent="0.35">
      <c r="A35" s="24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</row>
    <row r="36" spans="1:19" ht="20.25" customHeight="1" x14ac:dyDescent="0.35">
      <c r="A36" s="24" t="s">
        <v>5</v>
      </c>
      <c r="B36" s="23">
        <f>SUM(B23:B35)</f>
        <v>1420420</v>
      </c>
      <c r="C36" s="23">
        <f t="shared" ref="C36:E36" si="4">SUM(C23:C35)</f>
        <v>4060642</v>
      </c>
      <c r="D36" s="23">
        <f t="shared" si="4"/>
        <v>302922</v>
      </c>
      <c r="E36" s="23">
        <f t="shared" si="4"/>
        <v>869496</v>
      </c>
      <c r="F36" s="23">
        <f t="shared" ref="F36:G36" si="5">SUM(B36,D36)</f>
        <v>1723342</v>
      </c>
      <c r="G36" s="23">
        <f t="shared" si="5"/>
        <v>4930138</v>
      </c>
      <c r="H36" s="23">
        <f>SUM(H23:H35)</f>
        <v>983853</v>
      </c>
      <c r="I36" s="23">
        <f t="shared" ref="I36:K36" si="6">SUM(I23:I35)</f>
        <v>5290201</v>
      </c>
      <c r="J36" s="23">
        <f t="shared" si="6"/>
        <v>279005</v>
      </c>
      <c r="K36" s="23">
        <f t="shared" si="6"/>
        <v>1478247</v>
      </c>
      <c r="L36" s="23">
        <f t="shared" ref="L36:M36" si="7">SUM(H36,J36)</f>
        <v>1262858</v>
      </c>
      <c r="M36" s="23">
        <f t="shared" si="7"/>
        <v>6768448</v>
      </c>
      <c r="N36" s="23">
        <f t="shared" ref="N36:Q36" si="8">SUM(B36,H36)</f>
        <v>2404273</v>
      </c>
      <c r="O36" s="23">
        <f t="shared" si="8"/>
        <v>9350843</v>
      </c>
      <c r="P36" s="23">
        <f t="shared" si="8"/>
        <v>581927</v>
      </c>
      <c r="Q36" s="23">
        <f t="shared" si="8"/>
        <v>2347743</v>
      </c>
      <c r="R36" s="23">
        <f t="shared" ref="R36:S36" si="9">SUM(N36,P36)</f>
        <v>2986200</v>
      </c>
      <c r="S36" s="23">
        <f t="shared" si="9"/>
        <v>11698586</v>
      </c>
    </row>
    <row r="37" spans="1:19" ht="20.25" customHeight="1" x14ac:dyDescent="0.35">
      <c r="A37" s="24"/>
      <c r="B37" s="26"/>
      <c r="C37" s="26"/>
      <c r="D37" s="26"/>
      <c r="E37" s="26"/>
      <c r="F37" s="23"/>
      <c r="G37" s="23"/>
      <c r="H37" s="26"/>
      <c r="I37" s="26"/>
      <c r="J37" s="26"/>
      <c r="K37" s="26"/>
      <c r="L37" s="23"/>
      <c r="M37" s="23"/>
      <c r="N37" s="23"/>
      <c r="O37" s="23"/>
      <c r="P37" s="23"/>
      <c r="Q37" s="23"/>
      <c r="R37" s="23"/>
      <c r="S37" s="23"/>
    </row>
    <row r="38" spans="1:19" customFormat="1" ht="15" x14ac:dyDescent="0.25"/>
  </sheetData>
  <mergeCells count="9">
    <mergeCell ref="S1:V1"/>
    <mergeCell ref="Z1:AC1"/>
    <mergeCell ref="B21:S21"/>
    <mergeCell ref="A11:AB11"/>
    <mergeCell ref="A12:AB12"/>
    <mergeCell ref="A13:AB13"/>
    <mergeCell ref="B15:G15"/>
    <mergeCell ref="H15:M15"/>
    <mergeCell ref="N15:S15"/>
  </mergeCells>
  <printOptions gridLines="1"/>
  <pageMargins left="0.39370078740157483" right="0.19685039370078741" top="0.31496062992125984" bottom="0.43307086614173229" header="0.15748031496062992" footer="0.15748031496062992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STAT REGIONE MARCHE PER MESE</vt:lpstr>
      <vt:lpstr>'STAT REGIONE MARCHE PER MESE'!Area_stampa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Lion</dc:creator>
  <cp:lastModifiedBy>Federica Albanesi</cp:lastModifiedBy>
  <cp:lastPrinted>2025-08-01T07:48:19Z</cp:lastPrinted>
  <dcterms:created xsi:type="dcterms:W3CDTF">2017-11-29T10:16:24Z</dcterms:created>
  <dcterms:modified xsi:type="dcterms:W3CDTF">2026-03-13T09:12:19Z</dcterms:modified>
</cp:coreProperties>
</file>